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480" windowHeight="11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<sst xmlns="http://schemas.openxmlformats.org/spreadsheetml/2006/main" count="144" uniqueCount="122">
  <si>
    <t>ЗАТВЕРДЖЕНО</t>
  </si>
  <si>
    <t>Наказ Міністерства фінансів України</t>
  </si>
  <si>
    <t>28.01.2002 № 57 (у редакції наказу</t>
  </si>
  <si>
    <t>Міністерства фінансів України 26.11. 2012 № 1220)</t>
  </si>
  <si>
    <t>Кошторис відповідає зведенню бюджету</t>
  </si>
  <si>
    <t>Начальник управління фінансів Шевченківського району Департаменту бюджету і фінансів Харківської міської ради</t>
  </si>
  <si>
    <t>Начальник управління освіти адміністрації Шевченківського району Харківської міської ради</t>
  </si>
  <si>
    <t xml:space="preserve">                                                       Н.Г. Гвазава</t>
  </si>
  <si>
    <t>Ю. Г. Башкірова</t>
  </si>
  <si>
    <t>(число, місяць, рік)</t>
  </si>
  <si>
    <t>М.П.</t>
  </si>
  <si>
    <t>Кошторис</t>
  </si>
  <si>
    <t>на  2017 рік</t>
  </si>
  <si>
    <t>(код за ЄДРПОУ та найменування бюджетної установи)</t>
  </si>
  <si>
    <t>(найменування міста, району, області)</t>
  </si>
  <si>
    <t>Вид бюджету</t>
  </si>
  <si>
    <t>бюджет Шевченківського району м. Харкова</t>
  </si>
  <si>
    <t>код та назва відомчої класифікації в видатків та кредитування</t>
  </si>
  <si>
    <t>10 Управління освіти адміністрації Шевченківського району Харківської міської ради</t>
  </si>
  <si>
    <t>код та назва програмної класифікації видатків та кредитування державного бюджету</t>
  </si>
  <si>
    <t>(код та назва програмної класифікації видатків та кредитування місцевих бюджетів (код та назва Типової програмної класифікації видатків та кредитування місцевих бюджетів/ Тимчасової класифікації видатків та кредитування для бюджетів місцевого самоврядування, які не застосовують програмно-цільового методу)*</t>
  </si>
  <si>
    <t>(грн.)</t>
  </si>
  <si>
    <t>Найменування</t>
  </si>
  <si>
    <t>Код</t>
  </si>
  <si>
    <t>Усього  на  рік</t>
  </si>
  <si>
    <t>РАЗОМ</t>
  </si>
  <si>
    <t>загальний фонд</t>
  </si>
  <si>
    <t>спеціальний фонд</t>
  </si>
  <si>
    <t>НАДХОДЖЕННЯ  - усього</t>
  </si>
  <si>
    <t>Х</t>
  </si>
  <si>
    <t>Надходження коштів із загального фонду бюджету</t>
  </si>
  <si>
    <t>Надходження коштів із спеціального фонду бюджету, у тому числі:</t>
  </si>
  <si>
    <t xml:space="preserve"> - надходження від плати за послуги, що надаються бюджетними установами, згідно із законодавством</t>
  </si>
  <si>
    <t xml:space="preserve">  плата за послуги, що надаються бюджетними установами згідно з їх основною діяльністю</t>
  </si>
  <si>
    <t xml:space="preserve">  батьківська плата</t>
  </si>
  <si>
    <t xml:space="preserve">   надходження бюджетних установ від додаткової (господарської) діяльності</t>
  </si>
  <si>
    <t xml:space="preserve">   надходження від здачі в оренду майна бюджетних установ</t>
  </si>
  <si>
    <t xml:space="preserve">  надходження бюджетних установ від реалізації в установленому порядку майна (крім нерухомого)</t>
  </si>
  <si>
    <t xml:space="preserve">  - інші джерела власних надходжень бюджетних установ</t>
  </si>
  <si>
    <t xml:space="preserve">  - гранти та дарунки</t>
  </si>
  <si>
    <t xml:space="preserve">  - надходження коштів на виконання доручень</t>
  </si>
  <si>
    <t xml:space="preserve">  - інші надходження, у тому числі:</t>
  </si>
  <si>
    <t xml:space="preserve">  - інші доходи (розписати за кодами класифікації доходів бюджету)</t>
  </si>
  <si>
    <t xml:space="preserve"> - фінансування (розписати за кодами класифікації фінансування бюджету за типом боргового зобов'язання)</t>
  </si>
  <si>
    <t>кошти, що передаються із загального фонду до бюджету розвитку (спеціального фонду)</t>
  </si>
  <si>
    <t xml:space="preserve"> - повернення кредитів до бюджету (розписати за кодами програмної класифікації видатків та кредитування бюджету, класифікації кредитування бюджету)</t>
  </si>
  <si>
    <t>**</t>
  </si>
  <si>
    <t>ВИДАТКИ ТА НАДАННЯ КРЕДИТІВ  - усього</t>
  </si>
  <si>
    <t>Поточні видатки</t>
  </si>
  <si>
    <t>Оплата праці</t>
  </si>
  <si>
    <t>Заробітна плата</t>
  </si>
  <si>
    <t>Грошове забезпеченя військовослужбовців</t>
  </si>
  <si>
    <t>Нарахування на оплату праці</t>
  </si>
  <si>
    <t>Використання товарів і послуг</t>
  </si>
  <si>
    <t>Предмети, матеріали, обладнання та інвентар</t>
  </si>
  <si>
    <t xml:space="preserve">Медикаменти та перев'язувальні матеріали </t>
  </si>
  <si>
    <t>Продукти харчування</t>
  </si>
  <si>
    <t>Оплата послуг (крім комунальних)</t>
  </si>
  <si>
    <t>Видатки на відрядження</t>
  </si>
  <si>
    <t>Видатки та заходи спеціального призначення</t>
  </si>
  <si>
    <t>Оплата комунальних послуг та енергоносіїв</t>
  </si>
  <si>
    <t>Оплата теплопостачання</t>
  </si>
  <si>
    <t>Оплата водопостачання та водовідведення</t>
  </si>
  <si>
    <t>Оплата електроенергії</t>
  </si>
  <si>
    <t>Оплата природного газу</t>
  </si>
  <si>
    <t>Оплата інших енергоносіїв</t>
  </si>
  <si>
    <t>Дослідження і розробки, окремі заходи по реалізації  державних (регіональних) програм</t>
  </si>
  <si>
    <t>Дослідження і розробки, окремі заходи розвитку по реалізації державних (регіональних) програм</t>
  </si>
  <si>
    <t>Окремі заходи по реалізації державних (регіональних) програм, не віднесені до заходів розвитку</t>
  </si>
  <si>
    <t xml:space="preserve">Обслуговувння боргових зобов'язань </t>
  </si>
  <si>
    <t xml:space="preserve">Обслуговувння внутрішніх боргових зобов'язань </t>
  </si>
  <si>
    <t xml:space="preserve">Обслуговування зовнішніх  боргових зобов'язань </t>
  </si>
  <si>
    <t>Поточні трансферти</t>
  </si>
  <si>
    <t>Субсидії та поточні трансферти підприємствам (установам, організаціям)</t>
  </si>
  <si>
    <t>Поточні трансферти органам державного управління інших рівнів</t>
  </si>
  <si>
    <t>Поточні трансферти урядам іноземних держав та міжнародним організаціям</t>
  </si>
  <si>
    <t>Соціальне забезпечення</t>
  </si>
  <si>
    <t>Виплата пенсій і допомоги</t>
  </si>
  <si>
    <t xml:space="preserve">Стипендії </t>
  </si>
  <si>
    <t>Інші виплати населенню</t>
  </si>
  <si>
    <t>Інші поточні видатки</t>
  </si>
  <si>
    <t>Капітальні видатки</t>
  </si>
  <si>
    <t>Придбання основного капіталу</t>
  </si>
  <si>
    <t>Придбання обладнання і предметів довгострокового користування</t>
  </si>
  <si>
    <t>Капітальне будівництво (придбання)</t>
  </si>
  <si>
    <t>Капітальне будівництво (придбання) житла</t>
  </si>
  <si>
    <t>Капітальне будівництво (придбання) інших об'єктів</t>
  </si>
  <si>
    <t>Капітальний ремонт</t>
  </si>
  <si>
    <t>Капітальний ремонт житлового фонду (приміщень)</t>
  </si>
  <si>
    <t>Капітальний ремонт  інших об'єктів</t>
  </si>
  <si>
    <t>Реконструкція та реставрація</t>
  </si>
  <si>
    <t>Реконструкція житлового фонду (приміщень)</t>
  </si>
  <si>
    <t>Реконструкція та реставрація іншіх об'єктів</t>
  </si>
  <si>
    <t>Реставрація пам'яток культури, історії та архітектури</t>
  </si>
  <si>
    <t>Створення державних запасів і резервів</t>
  </si>
  <si>
    <t>Придбання землі і нематеріальних активів</t>
  </si>
  <si>
    <t>Капітальні трансферти</t>
  </si>
  <si>
    <t>Капітальні трансферти підприємствам (установам, організаціям)</t>
  </si>
  <si>
    <t>Капітальні трансферти органам державного управління інших рівнів</t>
  </si>
  <si>
    <t>Капітальні трансферти урядам іноземних держав та міжнародним організаціям</t>
  </si>
  <si>
    <t>Капітальні трансферти населенню</t>
  </si>
  <si>
    <t>Надання внутрішніх кредитів</t>
  </si>
  <si>
    <t>Надання кредитів органам державного управління інших рівнів</t>
  </si>
  <si>
    <t>Надання кредитів підприємствам, установам, організаціям</t>
  </si>
  <si>
    <t>Надання інших внутрішніх кредитів</t>
  </si>
  <si>
    <t>Надання зовнішніх кредитів</t>
  </si>
  <si>
    <t>Нерозподілені видатки</t>
  </si>
  <si>
    <t>Керівник</t>
  </si>
  <si>
    <t>(підпис)</t>
  </si>
  <si>
    <t>(ініціали і прізвище)</t>
  </si>
  <si>
    <t>М. П. ***</t>
  </si>
  <si>
    <t>*До запровадження програмно-цільового методу складання та виконання місцевих бюджетів проставляються код та назва тимчасової класифікації видатків та кредитування місцевих бюджетів.</t>
  </si>
  <si>
    <t>** Сума проставляється за кодом відповідно до класифікації кредитування бюджету та не враховується у рядку "НАДХОДЖЕННЯ- усього".</t>
  </si>
  <si>
    <t>*** Заповнюється розпорядником нижчого рівня, крім головних розпорядників та національних вищих навчальних закладів, яким безпосередньо встановлені призначення у державному бюджеті.</t>
  </si>
  <si>
    <t>ЗАТВЕРДЖЕНИЙ у сумі (три мільйони сімсот дев'яносто дві тисячі дев'яносто дві грн. 00 коп.)</t>
  </si>
  <si>
    <t>3 792 092 грн. 00 коп.</t>
  </si>
  <si>
    <t>23454347   Харківська загальноосвітня школа І-ІІІ ступенів №  135 Харківської міської ради Харківської області ім. героя радянського союзу К.Ф. Ольшанського</t>
  </si>
  <si>
    <t>м. Харків,  Шевченківський район</t>
  </si>
  <si>
    <t>1011020 "Надання загальної середньої освіти загальноосвітніми навчальними закладами (в т.ч. школою-дитячим садком, інтернатом при школі), спеціалізованими школами, ліцеями, гімназіями, колегіумами")</t>
  </si>
  <si>
    <t>Г.Г. Черкашина</t>
  </si>
  <si>
    <t>В.о.головного бухгалтера</t>
  </si>
  <si>
    <t>О.М.Квітко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</si>
</sst>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6">
    <font>
      <sz val="10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sz val="11"/>
      <color indexed="9"/>
      <name val="Times New Roman"/>
      <family val="1"/>
    </font>
    <font>
      <i/>
      <sz val="11"/>
      <name val="Times New Roman"/>
      <family val="1"/>
    </font>
    <font>
      <b/>
      <sz val="16"/>
      <name val="Times New Roman"/>
      <family val="1"/>
    </font>
    <font>
      <i/>
      <sz val="12"/>
      <name val="Times New Roman"/>
      <family val="1"/>
    </font>
    <font>
      <sz val="12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left" wrapText="1"/>
    </xf>
    <xf numFmtId="0" fontId="3" fillId="0" borderId="0" xfId="0" applyFont="1" applyFill="1" applyBorder="1" applyAlignment="1">
      <alignment horizontal="center" wrapText="1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7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3" fontId="1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3" fontId="1" fillId="0" borderId="10" xfId="0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 horizontal="center" vertical="center"/>
    </xf>
    <xf numFmtId="3" fontId="1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/>
    </xf>
    <xf numFmtId="49" fontId="2" fillId="0" borderId="10" xfId="0" applyNumberFormat="1" applyFont="1" applyFill="1" applyBorder="1" applyAlignment="1">
      <alignment/>
    </xf>
    <xf numFmtId="0" fontId="2" fillId="0" borderId="11" xfId="0" applyFont="1" applyFill="1" applyBorder="1" applyAlignment="1">
      <alignment wrapText="1"/>
    </xf>
    <xf numFmtId="3" fontId="1" fillId="0" borderId="10" xfId="0" applyNumberFormat="1" applyFont="1" applyFill="1" applyBorder="1" applyAlignment="1">
      <alignment horizontal="center" vertical="top"/>
    </xf>
    <xf numFmtId="0" fontId="10" fillId="0" borderId="10" xfId="0" applyFont="1" applyFill="1" applyBorder="1" applyAlignment="1">
      <alignment horizontal="center"/>
    </xf>
    <xf numFmtId="0" fontId="11" fillId="0" borderId="10" xfId="0" applyFont="1" applyFill="1" applyBorder="1" applyAlignment="1">
      <alignment/>
    </xf>
    <xf numFmtId="0" fontId="10" fillId="0" borderId="10" xfId="0" applyFont="1" applyFill="1" applyBorder="1" applyAlignment="1">
      <alignment horizontal="left"/>
    </xf>
    <xf numFmtId="0" fontId="7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1" fillId="0" borderId="12" xfId="0" applyFont="1" applyFill="1" applyBorder="1" applyAlignment="1">
      <alignment/>
    </xf>
    <xf numFmtId="0" fontId="7" fillId="0" borderId="12" xfId="0" applyFont="1" applyFill="1" applyBorder="1" applyAlignment="1">
      <alignment/>
    </xf>
    <xf numFmtId="0" fontId="7" fillId="0" borderId="0" xfId="0" applyFont="1" applyFill="1" applyAlignment="1">
      <alignment horizontal="center"/>
    </xf>
    <xf numFmtId="0" fontId="1" fillId="0" borderId="12" xfId="0" applyFont="1" applyFill="1" applyBorder="1" applyAlignment="1">
      <alignment horizontal="center"/>
    </xf>
    <xf numFmtId="14" fontId="7" fillId="0" borderId="12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left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14" fontId="7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49" fontId="6" fillId="0" borderId="0" xfId="0" applyNumberFormat="1" applyFont="1" applyFill="1" applyBorder="1" applyAlignment="1">
      <alignment horizontal="left" wrapText="1"/>
    </xf>
    <xf numFmtId="14" fontId="1" fillId="0" borderId="15" xfId="0" applyNumberFormat="1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left" wrapText="1"/>
    </xf>
    <xf numFmtId="0" fontId="1" fillId="0" borderId="15" xfId="0" applyFont="1" applyFill="1" applyBorder="1" applyAlignment="1">
      <alignment horizontal="center" wrapText="1"/>
    </xf>
    <xf numFmtId="0" fontId="1" fillId="0" borderId="14" xfId="0" applyFont="1" applyFill="1" applyBorder="1" applyAlignment="1">
      <alignment horizontal="left" wrapText="1"/>
    </xf>
    <xf numFmtId="0" fontId="1" fillId="0" borderId="12" xfId="0" applyFont="1" applyFill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">
    <dxf>
      <font>
        <color auto="1"/>
      </font>
    </dxf>
    <dxf>
      <font>
        <color indexed="9"/>
      </font>
    </dxf>
    <dxf>
      <font>
        <color rgb="FFFFFFFF"/>
      </font>
      <border/>
    </dxf>
    <dxf>
      <font>
        <color auto="1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24"/>
  <sheetViews>
    <sheetView tabSelected="1" zoomScale="75" zoomScaleNormal="75" zoomScalePageLayoutView="0" workbookViewId="0" topLeftCell="A73">
      <selection activeCell="D12" sqref="D12"/>
    </sheetView>
  </sheetViews>
  <sheetFormatPr defaultColWidth="9.00390625" defaultRowHeight="12.75"/>
  <cols>
    <col min="1" max="1" width="73.125" style="1" customWidth="1"/>
    <col min="2" max="2" width="17.75390625" style="1" customWidth="1"/>
    <col min="3" max="3" width="20.75390625" style="1" customWidth="1"/>
    <col min="4" max="4" width="20.625" style="1" customWidth="1"/>
    <col min="5" max="5" width="20.75390625" style="1" customWidth="1"/>
  </cols>
  <sheetData>
    <row r="1" spans="4:5" ht="15">
      <c r="D1" s="2" t="s">
        <v>0</v>
      </c>
      <c r="E1" s="2"/>
    </row>
    <row r="2" spans="4:5" ht="15">
      <c r="D2" s="2" t="s">
        <v>1</v>
      </c>
      <c r="E2" s="2"/>
    </row>
    <row r="3" spans="4:5" ht="15">
      <c r="D3" s="2" t="s">
        <v>2</v>
      </c>
      <c r="E3" s="2"/>
    </row>
    <row r="4" spans="4:5" ht="15">
      <c r="D4" s="2" t="s">
        <v>3</v>
      </c>
      <c r="E4" s="2"/>
    </row>
    <row r="5" spans="1:5" ht="15" customHeight="1">
      <c r="A5" s="3" t="s">
        <v>4</v>
      </c>
      <c r="B5" s="3"/>
      <c r="C5" s="58" t="s">
        <v>114</v>
      </c>
      <c r="D5" s="58"/>
      <c r="E5" s="58"/>
    </row>
    <row r="6" spans="1:5" ht="30">
      <c r="A6" s="4" t="s">
        <v>5</v>
      </c>
      <c r="B6" s="3"/>
      <c r="C6" s="59" t="s">
        <v>115</v>
      </c>
      <c r="D6" s="59"/>
      <c r="E6" s="59"/>
    </row>
    <row r="7" spans="1:5" ht="15" customHeight="1">
      <c r="A7" s="4"/>
      <c r="B7" s="3"/>
      <c r="C7" s="60" t="s">
        <v>6</v>
      </c>
      <c r="D7" s="60"/>
      <c r="E7" s="60"/>
    </row>
    <row r="8" spans="1:5" ht="15">
      <c r="A8" s="5" t="s">
        <v>7</v>
      </c>
      <c r="B8" s="3"/>
      <c r="C8" s="61" t="s">
        <v>8</v>
      </c>
      <c r="D8" s="61"/>
      <c r="E8" s="61"/>
    </row>
    <row r="9" spans="1:5" ht="15">
      <c r="A9" s="3"/>
      <c r="B9" s="3"/>
      <c r="C9" s="53"/>
      <c r="D9" s="54"/>
      <c r="E9" s="54"/>
    </row>
    <row r="10" ht="15">
      <c r="D10" s="6" t="s">
        <v>9</v>
      </c>
    </row>
    <row r="11" ht="15">
      <c r="D11" s="6"/>
    </row>
    <row r="12" ht="15">
      <c r="E12" s="7" t="s">
        <v>10</v>
      </c>
    </row>
    <row r="13" spans="1:5" ht="20.25">
      <c r="A13" s="55" t="s">
        <v>11</v>
      </c>
      <c r="B13" s="56"/>
      <c r="C13" s="56"/>
      <c r="D13" s="56"/>
      <c r="E13" s="56"/>
    </row>
    <row r="14" spans="1:5" ht="20.25">
      <c r="A14" s="55" t="s">
        <v>12</v>
      </c>
      <c r="B14" s="56"/>
      <c r="C14" s="56"/>
      <c r="D14" s="56"/>
      <c r="E14" s="56"/>
    </row>
    <row r="15" spans="1:5" ht="15.75" customHeight="1">
      <c r="A15" s="57" t="s">
        <v>116</v>
      </c>
      <c r="B15" s="57"/>
      <c r="C15" s="57"/>
      <c r="D15" s="57"/>
      <c r="E15" s="57"/>
    </row>
    <row r="16" spans="1:5" ht="12.75">
      <c r="A16" s="49" t="s">
        <v>13</v>
      </c>
      <c r="B16" s="49"/>
      <c r="C16" s="49"/>
      <c r="D16" s="49"/>
      <c r="E16" s="49"/>
    </row>
    <row r="17" spans="1:5" ht="15.75">
      <c r="A17" s="50" t="s">
        <v>117</v>
      </c>
      <c r="B17" s="50"/>
      <c r="C17" s="50"/>
      <c r="D17" s="50"/>
      <c r="E17" s="50"/>
    </row>
    <row r="18" spans="1:5" ht="12.75">
      <c r="A18" s="51" t="s">
        <v>14</v>
      </c>
      <c r="B18" s="51"/>
      <c r="C18" s="51"/>
      <c r="D18" s="51"/>
      <c r="E18" s="51"/>
    </row>
    <row r="19" spans="1:5" ht="15.75">
      <c r="A19" s="8" t="s">
        <v>15</v>
      </c>
      <c r="B19" s="9" t="s">
        <v>16</v>
      </c>
      <c r="C19" s="8"/>
      <c r="D19" s="8"/>
      <c r="E19" s="8"/>
    </row>
    <row r="20" spans="1:5" ht="15.75" customHeight="1">
      <c r="A20" s="10" t="s">
        <v>17</v>
      </c>
      <c r="B20" s="8"/>
      <c r="C20" s="52" t="s">
        <v>18</v>
      </c>
      <c r="D20" s="52"/>
      <c r="E20" s="52"/>
    </row>
    <row r="21" spans="1:5" ht="15.75">
      <c r="A21" s="8" t="s">
        <v>19</v>
      </c>
      <c r="B21" s="8"/>
      <c r="C21" s="8"/>
      <c r="D21" s="11"/>
      <c r="E21" s="8"/>
    </row>
    <row r="22" spans="1:5" ht="20.25" customHeight="1">
      <c r="A22" s="47" t="s">
        <v>20</v>
      </c>
      <c r="B22" s="47"/>
      <c r="C22" s="48" t="s">
        <v>118</v>
      </c>
      <c r="D22" s="48"/>
      <c r="E22" s="48"/>
    </row>
    <row r="23" spans="1:5" ht="20.25" customHeight="1">
      <c r="A23" s="47"/>
      <c r="B23" s="47"/>
      <c r="C23" s="48"/>
      <c r="D23" s="48"/>
      <c r="E23" s="48"/>
    </row>
    <row r="24" spans="1:5" ht="20.25" customHeight="1">
      <c r="A24" s="47"/>
      <c r="B24" s="47"/>
      <c r="C24" s="48"/>
      <c r="D24" s="48"/>
      <c r="E24" s="48"/>
    </row>
    <row r="25" spans="4:5" ht="15">
      <c r="D25" s="12"/>
      <c r="E25" s="13" t="s">
        <v>21</v>
      </c>
    </row>
    <row r="26" spans="1:5" ht="15.75">
      <c r="A26" s="39" t="s">
        <v>22</v>
      </c>
      <c r="B26" s="39" t="s">
        <v>23</v>
      </c>
      <c r="C26" s="39" t="s">
        <v>24</v>
      </c>
      <c r="D26" s="39"/>
      <c r="E26" s="39" t="s">
        <v>25</v>
      </c>
    </row>
    <row r="27" spans="1:5" ht="15.75">
      <c r="A27" s="39"/>
      <c r="B27" s="39"/>
      <c r="C27" s="14" t="s">
        <v>26</v>
      </c>
      <c r="D27" s="14" t="s">
        <v>27</v>
      </c>
      <c r="E27" s="39"/>
    </row>
    <row r="28" spans="1:5" ht="15">
      <c r="A28" s="15">
        <v>1</v>
      </c>
      <c r="B28" s="15">
        <v>2</v>
      </c>
      <c r="C28" s="15">
        <v>3</v>
      </c>
      <c r="D28" s="15">
        <v>4</v>
      </c>
      <c r="E28" s="15">
        <v>5</v>
      </c>
    </row>
    <row r="29" spans="1:5" ht="15.75">
      <c r="A29" s="16" t="s">
        <v>28</v>
      </c>
      <c r="B29" s="15" t="s">
        <v>29</v>
      </c>
      <c r="C29" s="17">
        <f>C30</f>
        <v>3758680</v>
      </c>
      <c r="D29" s="17">
        <f>D31</f>
        <v>33412</v>
      </c>
      <c r="E29" s="17">
        <f aca="true" t="shared" si="0" ref="E29:E38">SUM(C29:D29)</f>
        <v>3792092</v>
      </c>
    </row>
    <row r="30" spans="1:5" ht="15">
      <c r="A30" s="18" t="s">
        <v>30</v>
      </c>
      <c r="B30" s="15" t="s">
        <v>29</v>
      </c>
      <c r="C30" s="17">
        <f>C48+C81+C101+C106</f>
        <v>3758680</v>
      </c>
      <c r="D30" s="19" t="s">
        <v>29</v>
      </c>
      <c r="E30" s="17">
        <f t="shared" si="0"/>
        <v>3758680</v>
      </c>
    </row>
    <row r="31" spans="1:5" ht="15">
      <c r="A31" s="18" t="s">
        <v>31</v>
      </c>
      <c r="B31" s="15" t="s">
        <v>29</v>
      </c>
      <c r="C31" s="19" t="s">
        <v>29</v>
      </c>
      <c r="D31" s="17">
        <f>D32+D41</f>
        <v>33412</v>
      </c>
      <c r="E31" s="17">
        <f t="shared" si="0"/>
        <v>33412</v>
      </c>
    </row>
    <row r="32" spans="1:5" ht="26.25">
      <c r="A32" s="20" t="s">
        <v>32</v>
      </c>
      <c r="B32" s="21">
        <v>25010000</v>
      </c>
      <c r="C32" s="22" t="s">
        <v>29</v>
      </c>
      <c r="D32" s="17">
        <f>D33+D35+D36+D37</f>
        <v>29870</v>
      </c>
      <c r="E32" s="17">
        <f t="shared" si="0"/>
        <v>29870</v>
      </c>
    </row>
    <row r="33" spans="1:5" ht="26.25">
      <c r="A33" s="23" t="s">
        <v>33</v>
      </c>
      <c r="B33" s="21">
        <v>25010100</v>
      </c>
      <c r="C33" s="22" t="s">
        <v>29</v>
      </c>
      <c r="D33" s="17">
        <v>29570</v>
      </c>
      <c r="E33" s="17">
        <f t="shared" si="0"/>
        <v>29570</v>
      </c>
    </row>
    <row r="34" spans="1:5" ht="15">
      <c r="A34" s="18" t="s">
        <v>34</v>
      </c>
      <c r="B34" s="21">
        <v>25010100</v>
      </c>
      <c r="C34" s="22" t="s">
        <v>29</v>
      </c>
      <c r="D34" s="17"/>
      <c r="E34" s="17">
        <f t="shared" si="0"/>
        <v>0</v>
      </c>
    </row>
    <row r="35" spans="1:5" ht="15">
      <c r="A35" s="23" t="s">
        <v>35</v>
      </c>
      <c r="B35" s="21">
        <v>25010200</v>
      </c>
      <c r="C35" s="22" t="s">
        <v>29</v>
      </c>
      <c r="D35" s="17"/>
      <c r="E35" s="17">
        <f t="shared" si="0"/>
        <v>0</v>
      </c>
    </row>
    <row r="36" spans="1:5" ht="15">
      <c r="A36" s="18" t="s">
        <v>36</v>
      </c>
      <c r="B36" s="21">
        <v>25010300</v>
      </c>
      <c r="C36" s="22" t="s">
        <v>29</v>
      </c>
      <c r="D36" s="17"/>
      <c r="E36" s="17">
        <f t="shared" si="0"/>
        <v>0</v>
      </c>
    </row>
    <row r="37" spans="1:5" ht="25.5">
      <c r="A37" s="24" t="s">
        <v>37</v>
      </c>
      <c r="B37" s="21">
        <v>25010400</v>
      </c>
      <c r="C37" s="22" t="s">
        <v>29</v>
      </c>
      <c r="D37" s="17">
        <v>300</v>
      </c>
      <c r="E37" s="17">
        <f t="shared" si="0"/>
        <v>300</v>
      </c>
    </row>
    <row r="38" spans="1:5" ht="15">
      <c r="A38" s="25" t="s">
        <v>38</v>
      </c>
      <c r="B38" s="21">
        <v>25020000</v>
      </c>
      <c r="C38" s="19" t="s">
        <v>29</v>
      </c>
      <c r="D38" s="17"/>
      <c r="E38" s="17">
        <f t="shared" si="0"/>
        <v>0</v>
      </c>
    </row>
    <row r="39" spans="1:5" ht="15">
      <c r="A39" s="26" t="s">
        <v>39</v>
      </c>
      <c r="B39" s="21">
        <v>25020100</v>
      </c>
      <c r="C39" s="19"/>
      <c r="D39" s="17"/>
      <c r="E39" s="17"/>
    </row>
    <row r="40" spans="1:5" ht="15">
      <c r="A40" s="26" t="s">
        <v>40</v>
      </c>
      <c r="B40" s="21">
        <v>25020200</v>
      </c>
      <c r="C40" s="19"/>
      <c r="D40" s="17"/>
      <c r="E40" s="17"/>
    </row>
    <row r="41" spans="1:5" ht="15">
      <c r="A41" s="25" t="s">
        <v>41</v>
      </c>
      <c r="B41" s="21"/>
      <c r="C41" s="19" t="s">
        <v>29</v>
      </c>
      <c r="D41" s="17">
        <f>D43</f>
        <v>3542</v>
      </c>
      <c r="E41" s="17">
        <f>SUM(C41:D41)</f>
        <v>3542</v>
      </c>
    </row>
    <row r="42" spans="1:5" ht="15">
      <c r="A42" s="18" t="s">
        <v>42</v>
      </c>
      <c r="B42" s="21"/>
      <c r="C42" s="19" t="s">
        <v>29</v>
      </c>
      <c r="D42" s="17"/>
      <c r="E42" s="17">
        <f>SUM(C42:D42)</f>
        <v>0</v>
      </c>
    </row>
    <row r="43" spans="1:5" ht="26.25">
      <c r="A43" s="23" t="s">
        <v>43</v>
      </c>
      <c r="B43" s="21"/>
      <c r="C43" s="19" t="s">
        <v>29</v>
      </c>
      <c r="D43" s="17">
        <f>D44</f>
        <v>3542</v>
      </c>
      <c r="E43" s="17">
        <f>SUM(C43:D43)</f>
        <v>3542</v>
      </c>
    </row>
    <row r="44" spans="1:5" ht="15">
      <c r="A44" s="27" t="s">
        <v>44</v>
      </c>
      <c r="B44" s="21">
        <v>602400</v>
      </c>
      <c r="C44" s="19" t="s">
        <v>29</v>
      </c>
      <c r="D44" s="17">
        <v>3542</v>
      </c>
      <c r="E44" s="17">
        <f>SUM(C44:D44)</f>
        <v>3542</v>
      </c>
    </row>
    <row r="45" spans="1:5" ht="15" customHeight="1">
      <c r="A45" s="42" t="s">
        <v>45</v>
      </c>
      <c r="B45" s="21"/>
      <c r="C45" s="19" t="s">
        <v>29</v>
      </c>
      <c r="D45" s="17"/>
      <c r="E45" s="17">
        <f>SUM(C45:D45)</f>
        <v>0</v>
      </c>
    </row>
    <row r="46" spans="1:5" ht="15">
      <c r="A46" s="43"/>
      <c r="B46" s="21"/>
      <c r="C46" s="19" t="s">
        <v>29</v>
      </c>
      <c r="D46" s="28" t="s">
        <v>46</v>
      </c>
      <c r="E46" s="28" t="s">
        <v>46</v>
      </c>
    </row>
    <row r="47" spans="1:5" ht="15.75">
      <c r="A47" s="16" t="s">
        <v>47</v>
      </c>
      <c r="B47" s="21" t="s">
        <v>29</v>
      </c>
      <c r="C47" s="17">
        <f>C48+C81</f>
        <v>3758680</v>
      </c>
      <c r="D47" s="17">
        <f>D48+D81</f>
        <v>33412</v>
      </c>
      <c r="E47" s="17">
        <f>SUM(C47:D47)</f>
        <v>3792092</v>
      </c>
    </row>
    <row r="48" spans="1:5" ht="15">
      <c r="A48" s="29" t="s">
        <v>48</v>
      </c>
      <c r="B48" s="21">
        <v>2000</v>
      </c>
      <c r="C48" s="17">
        <f>C49+C52+C53+C69+C72+C76+C80</f>
        <v>3758680</v>
      </c>
      <c r="D48" s="17">
        <f>D49+D52+D53+D69+D72+D76+D80</f>
        <v>29870</v>
      </c>
      <c r="E48" s="17">
        <f aca="true" t="shared" si="1" ref="E48:E100">C48+D48</f>
        <v>3788550</v>
      </c>
    </row>
    <row r="49" spans="1:5" ht="15">
      <c r="A49" s="18" t="s">
        <v>49</v>
      </c>
      <c r="B49" s="21">
        <v>2110</v>
      </c>
      <c r="C49" s="17">
        <f>C50+C51</f>
        <v>2192312</v>
      </c>
      <c r="D49" s="17">
        <f>D50+D51</f>
        <v>19164</v>
      </c>
      <c r="E49" s="17">
        <f t="shared" si="1"/>
        <v>2211476</v>
      </c>
    </row>
    <row r="50" spans="1:5" ht="15">
      <c r="A50" s="18" t="s">
        <v>50</v>
      </c>
      <c r="B50" s="21">
        <v>2111</v>
      </c>
      <c r="C50" s="17">
        <v>2192312</v>
      </c>
      <c r="D50" s="17">
        <v>19164</v>
      </c>
      <c r="E50" s="17">
        <f t="shared" si="1"/>
        <v>2211476</v>
      </c>
    </row>
    <row r="51" spans="1:5" ht="15">
      <c r="A51" s="18" t="s">
        <v>51</v>
      </c>
      <c r="B51" s="21">
        <v>2112</v>
      </c>
      <c r="C51" s="17"/>
      <c r="D51" s="17"/>
      <c r="E51" s="17">
        <f t="shared" si="1"/>
        <v>0</v>
      </c>
    </row>
    <row r="52" spans="1:5" ht="15">
      <c r="A52" s="18" t="s">
        <v>52</v>
      </c>
      <c r="B52" s="21">
        <v>2120</v>
      </c>
      <c r="C52" s="17">
        <v>482308</v>
      </c>
      <c r="D52" s="17">
        <v>4216</v>
      </c>
      <c r="E52" s="17">
        <f t="shared" si="1"/>
        <v>486524</v>
      </c>
    </row>
    <row r="53" spans="1:5" ht="15">
      <c r="A53" s="23" t="s">
        <v>53</v>
      </c>
      <c r="B53" s="21">
        <v>2200</v>
      </c>
      <c r="C53" s="17">
        <f>C54+C55+C56+C57+C58+C59+C60+C66</f>
        <v>1077260</v>
      </c>
      <c r="D53" s="17">
        <f>D54+D55+D56+D57+D58+D59+D60+D66</f>
        <v>6240</v>
      </c>
      <c r="E53" s="17">
        <f t="shared" si="1"/>
        <v>1083500</v>
      </c>
    </row>
    <row r="54" spans="1:5" ht="15">
      <c r="A54" s="23" t="s">
        <v>54</v>
      </c>
      <c r="B54" s="21">
        <v>2210</v>
      </c>
      <c r="C54" s="17">
        <v>312</v>
      </c>
      <c r="D54" s="17">
        <v>2800</v>
      </c>
      <c r="E54" s="17">
        <f t="shared" si="1"/>
        <v>3112</v>
      </c>
    </row>
    <row r="55" spans="1:5" ht="15">
      <c r="A55" s="18" t="s">
        <v>55</v>
      </c>
      <c r="B55" s="21">
        <v>2220</v>
      </c>
      <c r="C55" s="17"/>
      <c r="D55" s="17">
        <v>100</v>
      </c>
      <c r="E55" s="17">
        <f t="shared" si="1"/>
        <v>100</v>
      </c>
    </row>
    <row r="56" spans="1:5" ht="15">
      <c r="A56" s="18" t="s">
        <v>56</v>
      </c>
      <c r="B56" s="21">
        <v>2230</v>
      </c>
      <c r="C56" s="17">
        <v>193854</v>
      </c>
      <c r="D56" s="17"/>
      <c r="E56" s="17">
        <f t="shared" si="1"/>
        <v>193854</v>
      </c>
    </row>
    <row r="57" spans="1:5" ht="15">
      <c r="A57" s="18" t="s">
        <v>57</v>
      </c>
      <c r="B57" s="21">
        <v>2240</v>
      </c>
      <c r="C57" s="17">
        <v>17685</v>
      </c>
      <c r="D57" s="17">
        <v>1000</v>
      </c>
      <c r="E57" s="17">
        <f t="shared" si="1"/>
        <v>18685</v>
      </c>
    </row>
    <row r="58" spans="1:5" ht="15">
      <c r="A58" s="18" t="s">
        <v>58</v>
      </c>
      <c r="B58" s="21">
        <v>2250</v>
      </c>
      <c r="C58" s="17"/>
      <c r="D58" s="17">
        <v>300</v>
      </c>
      <c r="E58" s="17">
        <f t="shared" si="1"/>
        <v>300</v>
      </c>
    </row>
    <row r="59" spans="1:5" ht="15">
      <c r="A59" s="23" t="s">
        <v>59</v>
      </c>
      <c r="B59" s="21">
        <v>2260</v>
      </c>
      <c r="C59" s="17"/>
      <c r="D59" s="17"/>
      <c r="E59" s="17">
        <f t="shared" si="1"/>
        <v>0</v>
      </c>
    </row>
    <row r="60" spans="1:5" ht="15">
      <c r="A60" s="18" t="s">
        <v>60</v>
      </c>
      <c r="B60" s="21">
        <v>2270</v>
      </c>
      <c r="C60" s="17">
        <f>SUM(C61:C65)</f>
        <v>865409</v>
      </c>
      <c r="D60" s="17">
        <f>SUM(D61:D65)</f>
        <v>2040</v>
      </c>
      <c r="E60" s="17">
        <f t="shared" si="1"/>
        <v>867449</v>
      </c>
    </row>
    <row r="61" spans="1:5" ht="15">
      <c r="A61" s="18" t="s">
        <v>61</v>
      </c>
      <c r="B61" s="21">
        <v>2271</v>
      </c>
      <c r="C61" s="17">
        <v>742647</v>
      </c>
      <c r="D61" s="17">
        <v>900</v>
      </c>
      <c r="E61" s="17">
        <f t="shared" si="1"/>
        <v>743547</v>
      </c>
    </row>
    <row r="62" spans="1:5" ht="15">
      <c r="A62" s="18" t="s">
        <v>62</v>
      </c>
      <c r="B62" s="21">
        <v>2272</v>
      </c>
      <c r="C62" s="17">
        <f>17521+16836</f>
        <v>34357</v>
      </c>
      <c r="D62" s="17">
        <f>160+180</f>
        <v>340</v>
      </c>
      <c r="E62" s="17">
        <f t="shared" si="1"/>
        <v>34697</v>
      </c>
    </row>
    <row r="63" spans="1:5" ht="15">
      <c r="A63" s="18" t="s">
        <v>63</v>
      </c>
      <c r="B63" s="21">
        <v>2273</v>
      </c>
      <c r="C63" s="17">
        <v>88405</v>
      </c>
      <c r="D63" s="17">
        <v>800</v>
      </c>
      <c r="E63" s="17">
        <f t="shared" si="1"/>
        <v>89205</v>
      </c>
    </row>
    <row r="64" spans="1:5" ht="15">
      <c r="A64" s="18" t="s">
        <v>64</v>
      </c>
      <c r="B64" s="21">
        <v>2274</v>
      </c>
      <c r="C64" s="17"/>
      <c r="D64" s="17"/>
      <c r="E64" s="17">
        <f t="shared" si="1"/>
        <v>0</v>
      </c>
    </row>
    <row r="65" spans="1:5" ht="15">
      <c r="A65" s="18" t="s">
        <v>65</v>
      </c>
      <c r="B65" s="21">
        <v>2275</v>
      </c>
      <c r="C65" s="17"/>
      <c r="D65" s="17"/>
      <c r="E65" s="17">
        <f t="shared" si="1"/>
        <v>0</v>
      </c>
    </row>
    <row r="66" spans="1:5" ht="15">
      <c r="A66" s="23" t="s">
        <v>66</v>
      </c>
      <c r="B66" s="21">
        <v>2280</v>
      </c>
      <c r="C66" s="17">
        <f>SUM(C67:C68)</f>
        <v>0</v>
      </c>
      <c r="D66" s="17">
        <f>SUM(D67:D68)</f>
        <v>0</v>
      </c>
      <c r="E66" s="17">
        <f t="shared" si="1"/>
        <v>0</v>
      </c>
    </row>
    <row r="67" spans="1:5" ht="26.25">
      <c r="A67" s="23" t="s">
        <v>67</v>
      </c>
      <c r="B67" s="21">
        <v>2281</v>
      </c>
      <c r="C67" s="17"/>
      <c r="D67" s="17"/>
      <c r="E67" s="17">
        <f t="shared" si="1"/>
        <v>0</v>
      </c>
    </row>
    <row r="68" spans="1:5" ht="26.25">
      <c r="A68" s="23" t="s">
        <v>68</v>
      </c>
      <c r="B68" s="21">
        <v>2282</v>
      </c>
      <c r="C68" s="17"/>
      <c r="D68" s="17"/>
      <c r="E68" s="17">
        <f t="shared" si="1"/>
        <v>0</v>
      </c>
    </row>
    <row r="69" spans="1:5" ht="15">
      <c r="A69" s="23" t="s">
        <v>69</v>
      </c>
      <c r="B69" s="21">
        <v>2400</v>
      </c>
      <c r="C69" s="17">
        <f>SUM(C70:C71)</f>
        <v>0</v>
      </c>
      <c r="D69" s="17">
        <f>SUM(D70:D71)</f>
        <v>0</v>
      </c>
      <c r="E69" s="17">
        <f t="shared" si="1"/>
        <v>0</v>
      </c>
    </row>
    <row r="70" spans="1:5" ht="15">
      <c r="A70" s="23" t="s">
        <v>70</v>
      </c>
      <c r="B70" s="21">
        <v>2410</v>
      </c>
      <c r="C70" s="17"/>
      <c r="D70" s="17"/>
      <c r="E70" s="17">
        <f t="shared" si="1"/>
        <v>0</v>
      </c>
    </row>
    <row r="71" spans="1:5" ht="15">
      <c r="A71" s="23" t="s">
        <v>71</v>
      </c>
      <c r="B71" s="21">
        <v>2420</v>
      </c>
      <c r="C71" s="17"/>
      <c r="D71" s="17"/>
      <c r="E71" s="17">
        <f t="shared" si="1"/>
        <v>0</v>
      </c>
    </row>
    <row r="72" spans="1:5" ht="15">
      <c r="A72" s="23" t="s">
        <v>72</v>
      </c>
      <c r="B72" s="21">
        <v>2600</v>
      </c>
      <c r="C72" s="17">
        <f>SUM(C73:C75)</f>
        <v>0</v>
      </c>
      <c r="D72" s="17">
        <f>SUM(D73:D75)</f>
        <v>0</v>
      </c>
      <c r="E72" s="17">
        <f t="shared" si="1"/>
        <v>0</v>
      </c>
    </row>
    <row r="73" spans="1:5" ht="15">
      <c r="A73" s="23" t="s">
        <v>73</v>
      </c>
      <c r="B73" s="21">
        <v>2610</v>
      </c>
      <c r="C73" s="17"/>
      <c r="D73" s="17"/>
      <c r="E73" s="17">
        <f t="shared" si="1"/>
        <v>0</v>
      </c>
    </row>
    <row r="74" spans="1:5" ht="15">
      <c r="A74" s="23" t="s">
        <v>74</v>
      </c>
      <c r="B74" s="21">
        <v>2620</v>
      </c>
      <c r="C74" s="17"/>
      <c r="D74" s="17"/>
      <c r="E74" s="17">
        <f t="shared" si="1"/>
        <v>0</v>
      </c>
    </row>
    <row r="75" spans="1:5" ht="15">
      <c r="A75" s="23" t="s">
        <v>75</v>
      </c>
      <c r="B75" s="21">
        <v>2630</v>
      </c>
      <c r="C75" s="17"/>
      <c r="D75" s="17"/>
      <c r="E75" s="17">
        <f t="shared" si="1"/>
        <v>0</v>
      </c>
    </row>
    <row r="76" spans="1:5" ht="15">
      <c r="A76" s="18" t="s">
        <v>76</v>
      </c>
      <c r="B76" s="21">
        <v>2700</v>
      </c>
      <c r="C76" s="17">
        <f>SUM(C77:C79)</f>
        <v>6800</v>
      </c>
      <c r="D76" s="17">
        <f>SUM(D77:D79)</f>
        <v>0</v>
      </c>
      <c r="E76" s="17">
        <f t="shared" si="1"/>
        <v>6800</v>
      </c>
    </row>
    <row r="77" spans="1:5" ht="15">
      <c r="A77" s="18" t="s">
        <v>77</v>
      </c>
      <c r="B77" s="21">
        <v>2710</v>
      </c>
      <c r="C77" s="17"/>
      <c r="D77" s="17"/>
      <c r="E77" s="17">
        <f t="shared" si="1"/>
        <v>0</v>
      </c>
    </row>
    <row r="78" spans="1:5" ht="15">
      <c r="A78" s="18" t="s">
        <v>78</v>
      </c>
      <c r="B78" s="21">
        <v>2720</v>
      </c>
      <c r="C78" s="17"/>
      <c r="D78" s="17"/>
      <c r="E78" s="17">
        <f t="shared" si="1"/>
        <v>0</v>
      </c>
    </row>
    <row r="79" spans="1:5" ht="15">
      <c r="A79" s="18" t="s">
        <v>79</v>
      </c>
      <c r="B79" s="21">
        <v>2730</v>
      </c>
      <c r="C79" s="17">
        <v>6800</v>
      </c>
      <c r="D79" s="17"/>
      <c r="E79" s="17">
        <f t="shared" si="1"/>
        <v>6800</v>
      </c>
    </row>
    <row r="80" spans="1:5" ht="15">
      <c r="A80" s="18" t="s">
        <v>80</v>
      </c>
      <c r="B80" s="21">
        <v>2800</v>
      </c>
      <c r="C80" s="17"/>
      <c r="D80" s="17">
        <v>250</v>
      </c>
      <c r="E80" s="17">
        <f t="shared" si="1"/>
        <v>250</v>
      </c>
    </row>
    <row r="81" spans="1:5" ht="15">
      <c r="A81" s="29" t="s">
        <v>81</v>
      </c>
      <c r="B81" s="21">
        <v>3000</v>
      </c>
      <c r="C81" s="17">
        <f>C82+C96</f>
        <v>0</v>
      </c>
      <c r="D81" s="17">
        <f>D82+D96</f>
        <v>3542</v>
      </c>
      <c r="E81" s="17">
        <f t="shared" si="1"/>
        <v>3542</v>
      </c>
    </row>
    <row r="82" spans="1:5" ht="15">
      <c r="A82" s="18" t="s">
        <v>82</v>
      </c>
      <c r="B82" s="21">
        <v>3100</v>
      </c>
      <c r="C82" s="17">
        <f>C83+C84+C87+C90+C94+C95</f>
        <v>0</v>
      </c>
      <c r="D82" s="17">
        <f>D83+D84+D87+D90+D94+D95</f>
        <v>3542</v>
      </c>
      <c r="E82" s="17">
        <f t="shared" si="1"/>
        <v>3542</v>
      </c>
    </row>
    <row r="83" spans="1:5" ht="15">
      <c r="A83" s="23" t="s">
        <v>83</v>
      </c>
      <c r="B83" s="21">
        <v>3110</v>
      </c>
      <c r="C83" s="17"/>
      <c r="D83" s="17">
        <v>3542</v>
      </c>
      <c r="E83" s="17">
        <f t="shared" si="1"/>
        <v>3542</v>
      </c>
    </row>
    <row r="84" spans="1:5" ht="15">
      <c r="A84" s="18" t="s">
        <v>84</v>
      </c>
      <c r="B84" s="21">
        <v>3120</v>
      </c>
      <c r="C84" s="17">
        <f>SUM(C85:C86)</f>
        <v>0</v>
      </c>
      <c r="D84" s="17">
        <f>SUM(D85:D86)</f>
        <v>0</v>
      </c>
      <c r="E84" s="17">
        <f t="shared" si="1"/>
        <v>0</v>
      </c>
    </row>
    <row r="85" spans="1:5" ht="15">
      <c r="A85" s="18" t="s">
        <v>85</v>
      </c>
      <c r="B85" s="21">
        <v>3121</v>
      </c>
      <c r="C85" s="17"/>
      <c r="D85" s="17"/>
      <c r="E85" s="17">
        <f t="shared" si="1"/>
        <v>0</v>
      </c>
    </row>
    <row r="86" spans="1:5" ht="15">
      <c r="A86" s="18" t="s">
        <v>86</v>
      </c>
      <c r="B86" s="21">
        <v>3122</v>
      </c>
      <c r="C86" s="17"/>
      <c r="D86" s="17"/>
      <c r="E86" s="17">
        <f t="shared" si="1"/>
        <v>0</v>
      </c>
    </row>
    <row r="87" spans="1:5" ht="15">
      <c r="A87" s="18" t="s">
        <v>87</v>
      </c>
      <c r="B87" s="21">
        <v>3130</v>
      </c>
      <c r="C87" s="17">
        <f>SUM(C88:C89)</f>
        <v>0</v>
      </c>
      <c r="D87" s="17">
        <f>SUM(D88:D89)</f>
        <v>0</v>
      </c>
      <c r="E87" s="17">
        <f t="shared" si="1"/>
        <v>0</v>
      </c>
    </row>
    <row r="88" spans="1:5" ht="15">
      <c r="A88" s="18" t="s">
        <v>88</v>
      </c>
      <c r="B88" s="21">
        <v>3131</v>
      </c>
      <c r="C88" s="17"/>
      <c r="D88" s="17"/>
      <c r="E88" s="17">
        <f t="shared" si="1"/>
        <v>0</v>
      </c>
    </row>
    <row r="89" spans="1:5" ht="15">
      <c r="A89" s="18" t="s">
        <v>89</v>
      </c>
      <c r="B89" s="21">
        <v>3132</v>
      </c>
      <c r="C89" s="17"/>
      <c r="D89" s="17"/>
      <c r="E89" s="17">
        <f t="shared" si="1"/>
        <v>0</v>
      </c>
    </row>
    <row r="90" spans="1:5" ht="15">
      <c r="A90" s="18" t="s">
        <v>90</v>
      </c>
      <c r="B90" s="21">
        <v>3140</v>
      </c>
      <c r="C90" s="17">
        <f>SUM(C91:C93)</f>
        <v>0</v>
      </c>
      <c r="D90" s="17">
        <f>SUM(D91:D93)</f>
        <v>0</v>
      </c>
      <c r="E90" s="17">
        <f t="shared" si="1"/>
        <v>0</v>
      </c>
    </row>
    <row r="91" spans="1:5" ht="15">
      <c r="A91" s="18" t="s">
        <v>91</v>
      </c>
      <c r="B91" s="21">
        <v>3141</v>
      </c>
      <c r="C91" s="17"/>
      <c r="D91" s="17"/>
      <c r="E91" s="17">
        <f t="shared" si="1"/>
        <v>0</v>
      </c>
    </row>
    <row r="92" spans="1:5" ht="15">
      <c r="A92" s="18" t="s">
        <v>92</v>
      </c>
      <c r="B92" s="21">
        <v>3142</v>
      </c>
      <c r="C92" s="17"/>
      <c r="D92" s="17"/>
      <c r="E92" s="17">
        <f t="shared" si="1"/>
        <v>0</v>
      </c>
    </row>
    <row r="93" spans="1:5" ht="15">
      <c r="A93" s="18" t="s">
        <v>93</v>
      </c>
      <c r="B93" s="21">
        <v>3143</v>
      </c>
      <c r="C93" s="17"/>
      <c r="D93" s="17"/>
      <c r="E93" s="17">
        <f t="shared" si="1"/>
        <v>0</v>
      </c>
    </row>
    <row r="94" spans="1:5" ht="15">
      <c r="A94" s="30" t="s">
        <v>94</v>
      </c>
      <c r="B94" s="21">
        <v>3150</v>
      </c>
      <c r="C94" s="17"/>
      <c r="D94" s="17"/>
      <c r="E94" s="17">
        <f t="shared" si="1"/>
        <v>0</v>
      </c>
    </row>
    <row r="95" spans="1:5" ht="15">
      <c r="A95" s="30" t="s">
        <v>95</v>
      </c>
      <c r="B95" s="21">
        <v>3160</v>
      </c>
      <c r="C95" s="17"/>
      <c r="D95" s="17"/>
      <c r="E95" s="17">
        <f t="shared" si="1"/>
        <v>0</v>
      </c>
    </row>
    <row r="96" spans="1:5" ht="15">
      <c r="A96" s="31" t="s">
        <v>96</v>
      </c>
      <c r="B96" s="21">
        <v>3200</v>
      </c>
      <c r="C96" s="17">
        <f>SUM(C97:C100)</f>
        <v>0</v>
      </c>
      <c r="D96" s="17">
        <f>SUM(D97:D100)</f>
        <v>0</v>
      </c>
      <c r="E96" s="17">
        <f t="shared" si="1"/>
        <v>0</v>
      </c>
    </row>
    <row r="97" spans="1:5" ht="15">
      <c r="A97" s="23" t="s">
        <v>97</v>
      </c>
      <c r="B97" s="21">
        <v>3210</v>
      </c>
      <c r="C97" s="17"/>
      <c r="D97" s="17"/>
      <c r="E97" s="17">
        <f t="shared" si="1"/>
        <v>0</v>
      </c>
    </row>
    <row r="98" spans="1:5" ht="15">
      <c r="A98" s="23" t="s">
        <v>98</v>
      </c>
      <c r="B98" s="21">
        <v>3220</v>
      </c>
      <c r="C98" s="17"/>
      <c r="D98" s="17"/>
      <c r="E98" s="17">
        <f t="shared" si="1"/>
        <v>0</v>
      </c>
    </row>
    <row r="99" spans="1:5" ht="15">
      <c r="A99" s="23" t="s">
        <v>99</v>
      </c>
      <c r="B99" s="21">
        <v>3230</v>
      </c>
      <c r="C99" s="17"/>
      <c r="D99" s="17"/>
      <c r="E99" s="17">
        <f t="shared" si="1"/>
        <v>0</v>
      </c>
    </row>
    <row r="100" spans="1:5" ht="15">
      <c r="A100" s="18" t="s">
        <v>100</v>
      </c>
      <c r="B100" s="15">
        <v>3240</v>
      </c>
      <c r="C100" s="17"/>
      <c r="D100" s="17"/>
      <c r="E100" s="17">
        <f t="shared" si="1"/>
        <v>0</v>
      </c>
    </row>
    <row r="101" spans="1:5" ht="15">
      <c r="A101" s="29" t="s">
        <v>101</v>
      </c>
      <c r="B101" s="15">
        <v>4110</v>
      </c>
      <c r="C101" s="17">
        <f>SUM(C102:C104)</f>
        <v>0</v>
      </c>
      <c r="D101" s="17">
        <f>SUM(D102:D104)</f>
        <v>0</v>
      </c>
      <c r="E101" s="17"/>
    </row>
    <row r="102" spans="1:5" ht="15">
      <c r="A102" s="18" t="s">
        <v>102</v>
      </c>
      <c r="B102" s="15">
        <v>4111</v>
      </c>
      <c r="C102" s="17"/>
      <c r="D102" s="17"/>
      <c r="E102" s="17"/>
    </row>
    <row r="103" spans="1:5" ht="15">
      <c r="A103" s="18" t="s">
        <v>103</v>
      </c>
      <c r="B103" s="15">
        <v>4112</v>
      </c>
      <c r="C103" s="17"/>
      <c r="D103" s="17"/>
      <c r="E103" s="17"/>
    </row>
    <row r="104" spans="1:5" ht="15">
      <c r="A104" s="18" t="s">
        <v>104</v>
      </c>
      <c r="B104" s="15">
        <v>4113</v>
      </c>
      <c r="C104" s="17"/>
      <c r="D104" s="17"/>
      <c r="E104" s="17"/>
    </row>
    <row r="105" spans="1:5" ht="15">
      <c r="A105" s="29" t="s">
        <v>105</v>
      </c>
      <c r="B105" s="15">
        <v>4210</v>
      </c>
      <c r="C105" s="17"/>
      <c r="D105" s="17"/>
      <c r="E105" s="17"/>
    </row>
    <row r="106" spans="1:5" ht="15">
      <c r="A106" s="31" t="s">
        <v>106</v>
      </c>
      <c r="B106" s="21">
        <v>9000</v>
      </c>
      <c r="C106" s="17"/>
      <c r="D106" s="17"/>
      <c r="E106" s="17">
        <f>C106+D106</f>
        <v>0</v>
      </c>
    </row>
    <row r="107" spans="1:4" ht="15.75">
      <c r="A107" s="32"/>
      <c r="B107" s="33"/>
      <c r="C107" s="32"/>
      <c r="D107" s="33"/>
    </row>
    <row r="108" ht="15.75">
      <c r="A108" s="32"/>
    </row>
    <row r="109" spans="1:4" ht="15.75">
      <c r="A109" s="32" t="s">
        <v>107</v>
      </c>
      <c r="B109" s="34"/>
      <c r="C109" s="32"/>
      <c r="D109" s="35" t="s">
        <v>119</v>
      </c>
    </row>
    <row r="110" spans="1:4" ht="15.75">
      <c r="A110" s="32"/>
      <c r="B110" s="33" t="s">
        <v>108</v>
      </c>
      <c r="C110" s="32"/>
      <c r="D110" s="33" t="s">
        <v>109</v>
      </c>
    </row>
    <row r="111" spans="1:3" ht="15.75">
      <c r="A111" s="32"/>
      <c r="B111" s="36"/>
      <c r="C111" s="32"/>
    </row>
    <row r="112" spans="1:4" ht="15.75">
      <c r="A112" s="32" t="s">
        <v>120</v>
      </c>
      <c r="B112" s="37"/>
      <c r="C112" s="32"/>
      <c r="D112" s="35" t="s">
        <v>121</v>
      </c>
    </row>
    <row r="113" spans="1:4" ht="15.75">
      <c r="A113" s="32"/>
      <c r="B113" s="33" t="s">
        <v>108</v>
      </c>
      <c r="C113" s="32"/>
      <c r="D113" s="33" t="s">
        <v>109</v>
      </c>
    </row>
    <row r="114" spans="1:3" ht="15.75">
      <c r="A114" s="32"/>
      <c r="B114" s="32"/>
      <c r="C114" s="32"/>
    </row>
    <row r="115" spans="1:4" ht="15.75">
      <c r="A115" s="38"/>
      <c r="B115" s="44"/>
      <c r="C115" s="45"/>
      <c r="D115" s="45"/>
    </row>
    <row r="116" spans="1:4" ht="15">
      <c r="A116" s="33" t="s">
        <v>9</v>
      </c>
      <c r="B116" s="46"/>
      <c r="C116" s="46"/>
      <c r="D116" s="46"/>
    </row>
    <row r="118" ht="15">
      <c r="A118" s="1" t="s">
        <v>110</v>
      </c>
    </row>
    <row r="122" spans="1:5" ht="15" customHeight="1">
      <c r="A122" s="41" t="s">
        <v>111</v>
      </c>
      <c r="B122" s="41"/>
      <c r="C122" s="41"/>
      <c r="D122" s="41"/>
      <c r="E122" s="41"/>
    </row>
    <row r="123" spans="1:5" ht="15">
      <c r="A123" s="40" t="s">
        <v>112</v>
      </c>
      <c r="B123" s="40"/>
      <c r="C123" s="40"/>
      <c r="D123" s="40"/>
      <c r="E123" s="40"/>
    </row>
    <row r="124" spans="1:5" ht="15" customHeight="1">
      <c r="A124" s="41" t="s">
        <v>113</v>
      </c>
      <c r="B124" s="41"/>
      <c r="C124" s="41"/>
      <c r="D124" s="41"/>
      <c r="E124" s="41"/>
    </row>
  </sheetData>
  <sheetProtection/>
  <mergeCells count="24">
    <mergeCell ref="C9:E9"/>
    <mergeCell ref="A13:E13"/>
    <mergeCell ref="A14:E14"/>
    <mergeCell ref="A15:E15"/>
    <mergeCell ref="C5:E5"/>
    <mergeCell ref="C6:E6"/>
    <mergeCell ref="C7:E7"/>
    <mergeCell ref="C8:E8"/>
    <mergeCell ref="A22:B24"/>
    <mergeCell ref="A26:A27"/>
    <mergeCell ref="B26:B27"/>
    <mergeCell ref="C26:D26"/>
    <mergeCell ref="C22:E24"/>
    <mergeCell ref="A16:E16"/>
    <mergeCell ref="A17:E17"/>
    <mergeCell ref="A18:E18"/>
    <mergeCell ref="C20:E20"/>
    <mergeCell ref="E26:E27"/>
    <mergeCell ref="A123:E123"/>
    <mergeCell ref="A124:E124"/>
    <mergeCell ref="A45:A46"/>
    <mergeCell ref="B115:D115"/>
    <mergeCell ref="B116:D116"/>
    <mergeCell ref="A122:E122"/>
  </mergeCells>
  <conditionalFormatting sqref="C18:E19 A5:A8 D21:E21 A112:E113 A13:E17 C5:E12 C20:C21 A18:B24 A25:A36 A114:A117 C117:D117 B115:B117 E114:E117 A118:E65536 B114:D114 A38:A111 B25:E111">
    <cfRule type="cellIs" priority="1" dxfId="2" operator="equal" stopIfTrue="1">
      <formula>0</formula>
    </cfRule>
  </conditionalFormatting>
  <conditionalFormatting sqref="A10:A12 B5:B12">
    <cfRule type="cellIs" priority="2" dxfId="3" operator="equal" stopIfTrue="1">
      <formula>0</formula>
    </cfRule>
  </conditionalFormatting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РОО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РОО</dc:creator>
  <cp:keywords/>
  <dc:description/>
  <cp:lastModifiedBy>qwerty</cp:lastModifiedBy>
  <dcterms:created xsi:type="dcterms:W3CDTF">2017-12-12T13:20:48Z</dcterms:created>
  <dcterms:modified xsi:type="dcterms:W3CDTF">2017-12-14T10:27:45Z</dcterms:modified>
  <cp:category/>
  <cp:version/>
  <cp:contentType/>
  <cp:contentStatus/>
</cp:coreProperties>
</file>